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iawc\Desktop\"/>
    </mc:Choice>
  </mc:AlternateContent>
  <bookViews>
    <workbookView xWindow="0" yWindow="0" windowWidth="20490" windowHeight="7650"/>
  </bookViews>
  <sheets>
    <sheet name="专业版15.1最新报价" sheetId="1" r:id="rId1"/>
  </sheets>
  <calcPr calcId="152511" iterateCount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3" i="1"/>
  <c r="G30" i="1"/>
  <c r="G2" i="1"/>
  <c r="G3" i="1"/>
  <c r="G4" i="1"/>
  <c r="G5" i="1"/>
  <c r="G6" i="1"/>
  <c r="G7" i="1"/>
  <c r="G8" i="1"/>
  <c r="G9" i="1"/>
  <c r="G10" i="1"/>
  <c r="G11" i="1"/>
  <c r="G12" i="1"/>
  <c r="G13" i="1"/>
  <c r="G16" i="1"/>
  <c r="G19" i="1"/>
  <c r="G20" i="1"/>
  <c r="G21" i="1"/>
  <c r="G22" i="1"/>
  <c r="G24" i="1"/>
</calcChain>
</file>

<file path=xl/sharedStrings.xml><?xml version="1.0" encoding="utf-8"?>
<sst xmlns="http://schemas.openxmlformats.org/spreadsheetml/2006/main" count="64" uniqueCount="54">
  <si>
    <t>领域</t>
  </si>
  <si>
    <t>模块名称</t>
  </si>
  <si>
    <t>模块价格（含税）</t>
  </si>
  <si>
    <t>加站单价</t>
  </si>
  <si>
    <t>站点数</t>
  </si>
  <si>
    <t>价格</t>
  </si>
  <si>
    <t>备注</t>
  </si>
  <si>
    <t>财务</t>
  </si>
  <si>
    <t>总账</t>
  </si>
  <si>
    <t>1、财务部分总账和报表与分析为必选模块，出纳管理模块可单独购买，无需关联购买总账和报表模块；
2、业务部分模块存货核算、仓存管理为必选模块；
3、购买应收应付模块须同时购买存货核算、仓存管理、采购管理、销售管理模块；
4、金蝶KIS云专业版V15.0 (分模块）最高站点数为50（所有模块站点数相加的总和）。</t>
  </si>
  <si>
    <t>报表与分析</t>
  </si>
  <si>
    <t>工资管理</t>
  </si>
  <si>
    <t>出纳管理</t>
  </si>
  <si>
    <t>固定资产</t>
  </si>
  <si>
    <t>业务</t>
  </si>
  <si>
    <t>存货核算</t>
  </si>
  <si>
    <t>仓存管理</t>
  </si>
  <si>
    <t>采购管理</t>
  </si>
  <si>
    <t>销售管理</t>
  </si>
  <si>
    <t>应收应付</t>
  </si>
  <si>
    <t>生产管理</t>
  </si>
  <si>
    <t>委外管理</t>
  </si>
  <si>
    <t>KIS云产品</t>
  </si>
  <si>
    <t>用户数</t>
  </si>
  <si>
    <t>年起售价格</t>
  </si>
  <si>
    <t>加用户价格</t>
  </si>
  <si>
    <t>KIS云之家企业版</t>
  </si>
  <si>
    <t>20用户</t>
  </si>
  <si>
    <t>-</t>
  </si>
  <si>
    <t>1、云之家企业版用户数超过100用户按云之家标准报价收费；
2、首次购买KIS云之家企业版包含KIS云进销存1用户一年；
3、购买KIS云进销存、KIS轻分析、KIS云CRM、KIS发票管理必须依赖KIS云之家企业版产品；
4、购买KIS云之家企业版客户，KIS云CRM产品3用户免费试用， 4用户起按实际购买用户数收费。
5、购买云产品最大用户数为100个。</t>
  </si>
  <si>
    <t>50用户</t>
  </si>
  <si>
    <t>100用户</t>
  </si>
  <si>
    <t>KIS云进销存</t>
  </si>
  <si>
    <t>1用户</t>
  </si>
  <si>
    <t>KIS轻分析</t>
  </si>
  <si>
    <t>KIS云CRM</t>
  </si>
  <si>
    <t>合计</t>
  </si>
  <si>
    <t>标准报价合计</t>
  </si>
  <si>
    <t>折扣率</t>
  </si>
  <si>
    <t>优惠后价格</t>
  </si>
  <si>
    <t>分包产品名称</t>
  </si>
  <si>
    <t>功能模块</t>
  </si>
  <si>
    <t>软件许可费用</t>
  </si>
  <si>
    <t>加站点价格</t>
  </si>
  <si>
    <t>选购站点</t>
  </si>
  <si>
    <t>金蝶KIS云专业版V15.1总账包</t>
    <phoneticPr fontId="8" type="noConversion"/>
  </si>
  <si>
    <t>总账、报表与分析</t>
  </si>
  <si>
    <t>1站点以上每增1站点增加3,680元，最大站点10个。</t>
    <phoneticPr fontId="8" type="noConversion"/>
  </si>
  <si>
    <t>金蝶KIS云专业版V15.1财务包</t>
    <phoneticPr fontId="8" type="noConversion"/>
  </si>
  <si>
    <t>总账、报表与分析、固定资产、出纳</t>
  </si>
  <si>
    <t>5站点以上每增1站点增加3,000元，最大站点20个。</t>
  </si>
  <si>
    <t>金蝶KIS云专业版V15.1专业包</t>
    <phoneticPr fontId="8" type="noConversion"/>
  </si>
  <si>
    <t>采购、销售、仓存、存货核算、应收应付、总账、出纳、报表与分析、工资、固定资产</t>
  </si>
  <si>
    <t>10站点以上每增1站点增加5,000元最大站点30个。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</si>
</sst>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_-* #,##0_-;\-* #,##0_-;_-* &quot;-&quot;_-;_-@_-"/>
    <numFmt numFmtId="177" formatCode="0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color theme="0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6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3" fontId="7" fillId="0" borderId="1" xfId="0" applyNumberFormat="1" applyFont="1" applyFill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9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3" fontId="7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千位分隔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C11" sqref="C11:D11"/>
    </sheetView>
  </sheetViews>
  <sheetFormatPr defaultRowHeight="13.5" x14ac:dyDescent="0.15"/>
  <cols>
    <col min="1" max="1" width="9" style="6"/>
    <col min="2" max="2" width="13" style="6" customWidth="1"/>
    <col min="3" max="3" width="13.25" style="6" customWidth="1"/>
    <col min="4" max="4" width="11" style="6" customWidth="1"/>
    <col min="5" max="5" width="11.125" style="6" customWidth="1"/>
    <col min="6" max="7" width="9" style="6"/>
    <col min="8" max="8" width="38.125" style="6" customWidth="1"/>
    <col min="9" max="257" width="9" style="6"/>
    <col min="258" max="258" width="13" style="6" customWidth="1"/>
    <col min="259" max="259" width="13.25" style="6" customWidth="1"/>
    <col min="260" max="260" width="11" style="6" customWidth="1"/>
    <col min="261" max="261" width="11.125" style="6" customWidth="1"/>
    <col min="262" max="263" width="9" style="6"/>
    <col min="264" max="264" width="38.125" style="6" customWidth="1"/>
    <col min="265" max="513" width="9" style="6"/>
    <col min="514" max="514" width="13" style="6" customWidth="1"/>
    <col min="515" max="515" width="13.25" style="6" customWidth="1"/>
    <col min="516" max="516" width="11" style="6" customWidth="1"/>
    <col min="517" max="517" width="11.125" style="6" customWidth="1"/>
    <col min="518" max="519" width="9" style="6"/>
    <col min="520" max="520" width="38.125" style="6" customWidth="1"/>
    <col min="521" max="769" width="9" style="6"/>
    <col min="770" max="770" width="13" style="6" customWidth="1"/>
    <col min="771" max="771" width="13.25" style="6" customWidth="1"/>
    <col min="772" max="772" width="11" style="6" customWidth="1"/>
    <col min="773" max="773" width="11.125" style="6" customWidth="1"/>
    <col min="774" max="775" width="9" style="6"/>
    <col min="776" max="776" width="38.125" style="6" customWidth="1"/>
    <col min="777" max="1025" width="9" style="6"/>
    <col min="1026" max="1026" width="13" style="6" customWidth="1"/>
    <col min="1027" max="1027" width="13.25" style="6" customWidth="1"/>
    <col min="1028" max="1028" width="11" style="6" customWidth="1"/>
    <col min="1029" max="1029" width="11.125" style="6" customWidth="1"/>
    <col min="1030" max="1031" width="9" style="6"/>
    <col min="1032" max="1032" width="38.125" style="6" customWidth="1"/>
    <col min="1033" max="1281" width="9" style="6"/>
    <col min="1282" max="1282" width="13" style="6" customWidth="1"/>
    <col min="1283" max="1283" width="13.25" style="6" customWidth="1"/>
    <col min="1284" max="1284" width="11" style="6" customWidth="1"/>
    <col min="1285" max="1285" width="11.125" style="6" customWidth="1"/>
    <col min="1286" max="1287" width="9" style="6"/>
    <col min="1288" max="1288" width="38.125" style="6" customWidth="1"/>
    <col min="1289" max="1537" width="9" style="6"/>
    <col min="1538" max="1538" width="13" style="6" customWidth="1"/>
    <col min="1539" max="1539" width="13.25" style="6" customWidth="1"/>
    <col min="1540" max="1540" width="11" style="6" customWidth="1"/>
    <col min="1541" max="1541" width="11.125" style="6" customWidth="1"/>
    <col min="1542" max="1543" width="9" style="6"/>
    <col min="1544" max="1544" width="38.125" style="6" customWidth="1"/>
    <col min="1545" max="1793" width="9" style="6"/>
    <col min="1794" max="1794" width="13" style="6" customWidth="1"/>
    <col min="1795" max="1795" width="13.25" style="6" customWidth="1"/>
    <col min="1796" max="1796" width="11" style="6" customWidth="1"/>
    <col min="1797" max="1797" width="11.125" style="6" customWidth="1"/>
    <col min="1798" max="1799" width="9" style="6"/>
    <col min="1800" max="1800" width="38.125" style="6" customWidth="1"/>
    <col min="1801" max="2049" width="9" style="6"/>
    <col min="2050" max="2050" width="13" style="6" customWidth="1"/>
    <col min="2051" max="2051" width="13.25" style="6" customWidth="1"/>
    <col min="2052" max="2052" width="11" style="6" customWidth="1"/>
    <col min="2053" max="2053" width="11.125" style="6" customWidth="1"/>
    <col min="2054" max="2055" width="9" style="6"/>
    <col min="2056" max="2056" width="38.125" style="6" customWidth="1"/>
    <col min="2057" max="2305" width="9" style="6"/>
    <col min="2306" max="2306" width="13" style="6" customWidth="1"/>
    <col min="2307" max="2307" width="13.25" style="6" customWidth="1"/>
    <col min="2308" max="2308" width="11" style="6" customWidth="1"/>
    <col min="2309" max="2309" width="11.125" style="6" customWidth="1"/>
    <col min="2310" max="2311" width="9" style="6"/>
    <col min="2312" max="2312" width="38.125" style="6" customWidth="1"/>
    <col min="2313" max="2561" width="9" style="6"/>
    <col min="2562" max="2562" width="13" style="6" customWidth="1"/>
    <col min="2563" max="2563" width="13.25" style="6" customWidth="1"/>
    <col min="2564" max="2564" width="11" style="6" customWidth="1"/>
    <col min="2565" max="2565" width="11.125" style="6" customWidth="1"/>
    <col min="2566" max="2567" width="9" style="6"/>
    <col min="2568" max="2568" width="38.125" style="6" customWidth="1"/>
    <col min="2569" max="2817" width="9" style="6"/>
    <col min="2818" max="2818" width="13" style="6" customWidth="1"/>
    <col min="2819" max="2819" width="13.25" style="6" customWidth="1"/>
    <col min="2820" max="2820" width="11" style="6" customWidth="1"/>
    <col min="2821" max="2821" width="11.125" style="6" customWidth="1"/>
    <col min="2822" max="2823" width="9" style="6"/>
    <col min="2824" max="2824" width="38.125" style="6" customWidth="1"/>
    <col min="2825" max="3073" width="9" style="6"/>
    <col min="3074" max="3074" width="13" style="6" customWidth="1"/>
    <col min="3075" max="3075" width="13.25" style="6" customWidth="1"/>
    <col min="3076" max="3076" width="11" style="6" customWidth="1"/>
    <col min="3077" max="3077" width="11.125" style="6" customWidth="1"/>
    <col min="3078" max="3079" width="9" style="6"/>
    <col min="3080" max="3080" width="38.125" style="6" customWidth="1"/>
    <col min="3081" max="3329" width="9" style="6"/>
    <col min="3330" max="3330" width="13" style="6" customWidth="1"/>
    <col min="3331" max="3331" width="13.25" style="6" customWidth="1"/>
    <col min="3332" max="3332" width="11" style="6" customWidth="1"/>
    <col min="3333" max="3333" width="11.125" style="6" customWidth="1"/>
    <col min="3334" max="3335" width="9" style="6"/>
    <col min="3336" max="3336" width="38.125" style="6" customWidth="1"/>
    <col min="3337" max="3585" width="9" style="6"/>
    <col min="3586" max="3586" width="13" style="6" customWidth="1"/>
    <col min="3587" max="3587" width="13.25" style="6" customWidth="1"/>
    <col min="3588" max="3588" width="11" style="6" customWidth="1"/>
    <col min="3589" max="3589" width="11.125" style="6" customWidth="1"/>
    <col min="3590" max="3591" width="9" style="6"/>
    <col min="3592" max="3592" width="38.125" style="6" customWidth="1"/>
    <col min="3593" max="3841" width="9" style="6"/>
    <col min="3842" max="3842" width="13" style="6" customWidth="1"/>
    <col min="3843" max="3843" width="13.25" style="6" customWidth="1"/>
    <col min="3844" max="3844" width="11" style="6" customWidth="1"/>
    <col min="3845" max="3845" width="11.125" style="6" customWidth="1"/>
    <col min="3846" max="3847" width="9" style="6"/>
    <col min="3848" max="3848" width="38.125" style="6" customWidth="1"/>
    <col min="3849" max="4097" width="9" style="6"/>
    <col min="4098" max="4098" width="13" style="6" customWidth="1"/>
    <col min="4099" max="4099" width="13.25" style="6" customWidth="1"/>
    <col min="4100" max="4100" width="11" style="6" customWidth="1"/>
    <col min="4101" max="4101" width="11.125" style="6" customWidth="1"/>
    <col min="4102" max="4103" width="9" style="6"/>
    <col min="4104" max="4104" width="38.125" style="6" customWidth="1"/>
    <col min="4105" max="4353" width="9" style="6"/>
    <col min="4354" max="4354" width="13" style="6" customWidth="1"/>
    <col min="4355" max="4355" width="13.25" style="6" customWidth="1"/>
    <col min="4356" max="4356" width="11" style="6" customWidth="1"/>
    <col min="4357" max="4357" width="11.125" style="6" customWidth="1"/>
    <col min="4358" max="4359" width="9" style="6"/>
    <col min="4360" max="4360" width="38.125" style="6" customWidth="1"/>
    <col min="4361" max="4609" width="9" style="6"/>
    <col min="4610" max="4610" width="13" style="6" customWidth="1"/>
    <col min="4611" max="4611" width="13.25" style="6" customWidth="1"/>
    <col min="4612" max="4612" width="11" style="6" customWidth="1"/>
    <col min="4613" max="4613" width="11.125" style="6" customWidth="1"/>
    <col min="4614" max="4615" width="9" style="6"/>
    <col min="4616" max="4616" width="38.125" style="6" customWidth="1"/>
    <col min="4617" max="4865" width="9" style="6"/>
    <col min="4866" max="4866" width="13" style="6" customWidth="1"/>
    <col min="4867" max="4867" width="13.25" style="6" customWidth="1"/>
    <col min="4868" max="4868" width="11" style="6" customWidth="1"/>
    <col min="4869" max="4869" width="11.125" style="6" customWidth="1"/>
    <col min="4870" max="4871" width="9" style="6"/>
    <col min="4872" max="4872" width="38.125" style="6" customWidth="1"/>
    <col min="4873" max="5121" width="9" style="6"/>
    <col min="5122" max="5122" width="13" style="6" customWidth="1"/>
    <col min="5123" max="5123" width="13.25" style="6" customWidth="1"/>
    <col min="5124" max="5124" width="11" style="6" customWidth="1"/>
    <col min="5125" max="5125" width="11.125" style="6" customWidth="1"/>
    <col min="5126" max="5127" width="9" style="6"/>
    <col min="5128" max="5128" width="38.125" style="6" customWidth="1"/>
    <col min="5129" max="5377" width="9" style="6"/>
    <col min="5378" max="5378" width="13" style="6" customWidth="1"/>
    <col min="5379" max="5379" width="13.25" style="6" customWidth="1"/>
    <col min="5380" max="5380" width="11" style="6" customWidth="1"/>
    <col min="5381" max="5381" width="11.125" style="6" customWidth="1"/>
    <col min="5382" max="5383" width="9" style="6"/>
    <col min="5384" max="5384" width="38.125" style="6" customWidth="1"/>
    <col min="5385" max="5633" width="9" style="6"/>
    <col min="5634" max="5634" width="13" style="6" customWidth="1"/>
    <col min="5635" max="5635" width="13.25" style="6" customWidth="1"/>
    <col min="5636" max="5636" width="11" style="6" customWidth="1"/>
    <col min="5637" max="5637" width="11.125" style="6" customWidth="1"/>
    <col min="5638" max="5639" width="9" style="6"/>
    <col min="5640" max="5640" width="38.125" style="6" customWidth="1"/>
    <col min="5641" max="5889" width="9" style="6"/>
    <col min="5890" max="5890" width="13" style="6" customWidth="1"/>
    <col min="5891" max="5891" width="13.25" style="6" customWidth="1"/>
    <col min="5892" max="5892" width="11" style="6" customWidth="1"/>
    <col min="5893" max="5893" width="11.125" style="6" customWidth="1"/>
    <col min="5894" max="5895" width="9" style="6"/>
    <col min="5896" max="5896" width="38.125" style="6" customWidth="1"/>
    <col min="5897" max="6145" width="9" style="6"/>
    <col min="6146" max="6146" width="13" style="6" customWidth="1"/>
    <col min="6147" max="6147" width="13.25" style="6" customWidth="1"/>
    <col min="6148" max="6148" width="11" style="6" customWidth="1"/>
    <col min="6149" max="6149" width="11.125" style="6" customWidth="1"/>
    <col min="6150" max="6151" width="9" style="6"/>
    <col min="6152" max="6152" width="38.125" style="6" customWidth="1"/>
    <col min="6153" max="6401" width="9" style="6"/>
    <col min="6402" max="6402" width="13" style="6" customWidth="1"/>
    <col min="6403" max="6403" width="13.25" style="6" customWidth="1"/>
    <col min="6404" max="6404" width="11" style="6" customWidth="1"/>
    <col min="6405" max="6405" width="11.125" style="6" customWidth="1"/>
    <col min="6406" max="6407" width="9" style="6"/>
    <col min="6408" max="6408" width="38.125" style="6" customWidth="1"/>
    <col min="6409" max="6657" width="9" style="6"/>
    <col min="6658" max="6658" width="13" style="6" customWidth="1"/>
    <col min="6659" max="6659" width="13.25" style="6" customWidth="1"/>
    <col min="6660" max="6660" width="11" style="6" customWidth="1"/>
    <col min="6661" max="6661" width="11.125" style="6" customWidth="1"/>
    <col min="6662" max="6663" width="9" style="6"/>
    <col min="6664" max="6664" width="38.125" style="6" customWidth="1"/>
    <col min="6665" max="6913" width="9" style="6"/>
    <col min="6914" max="6914" width="13" style="6" customWidth="1"/>
    <col min="6915" max="6915" width="13.25" style="6" customWidth="1"/>
    <col min="6916" max="6916" width="11" style="6" customWidth="1"/>
    <col min="6917" max="6917" width="11.125" style="6" customWidth="1"/>
    <col min="6918" max="6919" width="9" style="6"/>
    <col min="6920" max="6920" width="38.125" style="6" customWidth="1"/>
    <col min="6921" max="7169" width="9" style="6"/>
    <col min="7170" max="7170" width="13" style="6" customWidth="1"/>
    <col min="7171" max="7171" width="13.25" style="6" customWidth="1"/>
    <col min="7172" max="7172" width="11" style="6" customWidth="1"/>
    <col min="7173" max="7173" width="11.125" style="6" customWidth="1"/>
    <col min="7174" max="7175" width="9" style="6"/>
    <col min="7176" max="7176" width="38.125" style="6" customWidth="1"/>
    <col min="7177" max="7425" width="9" style="6"/>
    <col min="7426" max="7426" width="13" style="6" customWidth="1"/>
    <col min="7427" max="7427" width="13.25" style="6" customWidth="1"/>
    <col min="7428" max="7428" width="11" style="6" customWidth="1"/>
    <col min="7429" max="7429" width="11.125" style="6" customWidth="1"/>
    <col min="7430" max="7431" width="9" style="6"/>
    <col min="7432" max="7432" width="38.125" style="6" customWidth="1"/>
    <col min="7433" max="7681" width="9" style="6"/>
    <col min="7682" max="7682" width="13" style="6" customWidth="1"/>
    <col min="7683" max="7683" width="13.25" style="6" customWidth="1"/>
    <col min="7684" max="7684" width="11" style="6" customWidth="1"/>
    <col min="7685" max="7685" width="11.125" style="6" customWidth="1"/>
    <col min="7686" max="7687" width="9" style="6"/>
    <col min="7688" max="7688" width="38.125" style="6" customWidth="1"/>
    <col min="7689" max="7937" width="9" style="6"/>
    <col min="7938" max="7938" width="13" style="6" customWidth="1"/>
    <col min="7939" max="7939" width="13.25" style="6" customWidth="1"/>
    <col min="7940" max="7940" width="11" style="6" customWidth="1"/>
    <col min="7941" max="7941" width="11.125" style="6" customWidth="1"/>
    <col min="7942" max="7943" width="9" style="6"/>
    <col min="7944" max="7944" width="38.125" style="6" customWidth="1"/>
    <col min="7945" max="8193" width="9" style="6"/>
    <col min="8194" max="8194" width="13" style="6" customWidth="1"/>
    <col min="8195" max="8195" width="13.25" style="6" customWidth="1"/>
    <col min="8196" max="8196" width="11" style="6" customWidth="1"/>
    <col min="8197" max="8197" width="11.125" style="6" customWidth="1"/>
    <col min="8198" max="8199" width="9" style="6"/>
    <col min="8200" max="8200" width="38.125" style="6" customWidth="1"/>
    <col min="8201" max="8449" width="9" style="6"/>
    <col min="8450" max="8450" width="13" style="6" customWidth="1"/>
    <col min="8451" max="8451" width="13.25" style="6" customWidth="1"/>
    <col min="8452" max="8452" width="11" style="6" customWidth="1"/>
    <col min="8453" max="8453" width="11.125" style="6" customWidth="1"/>
    <col min="8454" max="8455" width="9" style="6"/>
    <col min="8456" max="8456" width="38.125" style="6" customWidth="1"/>
    <col min="8457" max="8705" width="9" style="6"/>
    <col min="8706" max="8706" width="13" style="6" customWidth="1"/>
    <col min="8707" max="8707" width="13.25" style="6" customWidth="1"/>
    <col min="8708" max="8708" width="11" style="6" customWidth="1"/>
    <col min="8709" max="8709" width="11.125" style="6" customWidth="1"/>
    <col min="8710" max="8711" width="9" style="6"/>
    <col min="8712" max="8712" width="38.125" style="6" customWidth="1"/>
    <col min="8713" max="8961" width="9" style="6"/>
    <col min="8962" max="8962" width="13" style="6" customWidth="1"/>
    <col min="8963" max="8963" width="13.25" style="6" customWidth="1"/>
    <col min="8964" max="8964" width="11" style="6" customWidth="1"/>
    <col min="8965" max="8965" width="11.125" style="6" customWidth="1"/>
    <col min="8966" max="8967" width="9" style="6"/>
    <col min="8968" max="8968" width="38.125" style="6" customWidth="1"/>
    <col min="8969" max="9217" width="9" style="6"/>
    <col min="9218" max="9218" width="13" style="6" customWidth="1"/>
    <col min="9219" max="9219" width="13.25" style="6" customWidth="1"/>
    <col min="9220" max="9220" width="11" style="6" customWidth="1"/>
    <col min="9221" max="9221" width="11.125" style="6" customWidth="1"/>
    <col min="9222" max="9223" width="9" style="6"/>
    <col min="9224" max="9224" width="38.125" style="6" customWidth="1"/>
    <col min="9225" max="9473" width="9" style="6"/>
    <col min="9474" max="9474" width="13" style="6" customWidth="1"/>
    <col min="9475" max="9475" width="13.25" style="6" customWidth="1"/>
    <col min="9476" max="9476" width="11" style="6" customWidth="1"/>
    <col min="9477" max="9477" width="11.125" style="6" customWidth="1"/>
    <col min="9478" max="9479" width="9" style="6"/>
    <col min="9480" max="9480" width="38.125" style="6" customWidth="1"/>
    <col min="9481" max="9729" width="9" style="6"/>
    <col min="9730" max="9730" width="13" style="6" customWidth="1"/>
    <col min="9731" max="9731" width="13.25" style="6" customWidth="1"/>
    <col min="9732" max="9732" width="11" style="6" customWidth="1"/>
    <col min="9733" max="9733" width="11.125" style="6" customWidth="1"/>
    <col min="9734" max="9735" width="9" style="6"/>
    <col min="9736" max="9736" width="38.125" style="6" customWidth="1"/>
    <col min="9737" max="9985" width="9" style="6"/>
    <col min="9986" max="9986" width="13" style="6" customWidth="1"/>
    <col min="9987" max="9987" width="13.25" style="6" customWidth="1"/>
    <col min="9988" max="9988" width="11" style="6" customWidth="1"/>
    <col min="9989" max="9989" width="11.125" style="6" customWidth="1"/>
    <col min="9990" max="9991" width="9" style="6"/>
    <col min="9992" max="9992" width="38.125" style="6" customWidth="1"/>
    <col min="9993" max="10241" width="9" style="6"/>
    <col min="10242" max="10242" width="13" style="6" customWidth="1"/>
    <col min="10243" max="10243" width="13.25" style="6" customWidth="1"/>
    <col min="10244" max="10244" width="11" style="6" customWidth="1"/>
    <col min="10245" max="10245" width="11.125" style="6" customWidth="1"/>
    <col min="10246" max="10247" width="9" style="6"/>
    <col min="10248" max="10248" width="38.125" style="6" customWidth="1"/>
    <col min="10249" max="10497" width="9" style="6"/>
    <col min="10498" max="10498" width="13" style="6" customWidth="1"/>
    <col min="10499" max="10499" width="13.25" style="6" customWidth="1"/>
    <col min="10500" max="10500" width="11" style="6" customWidth="1"/>
    <col min="10501" max="10501" width="11.125" style="6" customWidth="1"/>
    <col min="10502" max="10503" width="9" style="6"/>
    <col min="10504" max="10504" width="38.125" style="6" customWidth="1"/>
    <col min="10505" max="10753" width="9" style="6"/>
    <col min="10754" max="10754" width="13" style="6" customWidth="1"/>
    <col min="10755" max="10755" width="13.25" style="6" customWidth="1"/>
    <col min="10756" max="10756" width="11" style="6" customWidth="1"/>
    <col min="10757" max="10757" width="11.125" style="6" customWidth="1"/>
    <col min="10758" max="10759" width="9" style="6"/>
    <col min="10760" max="10760" width="38.125" style="6" customWidth="1"/>
    <col min="10761" max="11009" width="9" style="6"/>
    <col min="11010" max="11010" width="13" style="6" customWidth="1"/>
    <col min="11011" max="11011" width="13.25" style="6" customWidth="1"/>
    <col min="11012" max="11012" width="11" style="6" customWidth="1"/>
    <col min="11013" max="11013" width="11.125" style="6" customWidth="1"/>
    <col min="11014" max="11015" width="9" style="6"/>
    <col min="11016" max="11016" width="38.125" style="6" customWidth="1"/>
    <col min="11017" max="11265" width="9" style="6"/>
    <col min="11266" max="11266" width="13" style="6" customWidth="1"/>
    <col min="11267" max="11267" width="13.25" style="6" customWidth="1"/>
    <col min="11268" max="11268" width="11" style="6" customWidth="1"/>
    <col min="11269" max="11269" width="11.125" style="6" customWidth="1"/>
    <col min="11270" max="11271" width="9" style="6"/>
    <col min="11272" max="11272" width="38.125" style="6" customWidth="1"/>
    <col min="11273" max="11521" width="9" style="6"/>
    <col min="11522" max="11522" width="13" style="6" customWidth="1"/>
    <col min="11523" max="11523" width="13.25" style="6" customWidth="1"/>
    <col min="11524" max="11524" width="11" style="6" customWidth="1"/>
    <col min="11525" max="11525" width="11.125" style="6" customWidth="1"/>
    <col min="11526" max="11527" width="9" style="6"/>
    <col min="11528" max="11528" width="38.125" style="6" customWidth="1"/>
    <col min="11529" max="11777" width="9" style="6"/>
    <col min="11778" max="11778" width="13" style="6" customWidth="1"/>
    <col min="11779" max="11779" width="13.25" style="6" customWidth="1"/>
    <col min="11780" max="11780" width="11" style="6" customWidth="1"/>
    <col min="11781" max="11781" width="11.125" style="6" customWidth="1"/>
    <col min="11782" max="11783" width="9" style="6"/>
    <col min="11784" max="11784" width="38.125" style="6" customWidth="1"/>
    <col min="11785" max="12033" width="9" style="6"/>
    <col min="12034" max="12034" width="13" style="6" customWidth="1"/>
    <col min="12035" max="12035" width="13.25" style="6" customWidth="1"/>
    <col min="12036" max="12036" width="11" style="6" customWidth="1"/>
    <col min="12037" max="12037" width="11.125" style="6" customWidth="1"/>
    <col min="12038" max="12039" width="9" style="6"/>
    <col min="12040" max="12040" width="38.125" style="6" customWidth="1"/>
    <col min="12041" max="12289" width="9" style="6"/>
    <col min="12290" max="12290" width="13" style="6" customWidth="1"/>
    <col min="12291" max="12291" width="13.25" style="6" customWidth="1"/>
    <col min="12292" max="12292" width="11" style="6" customWidth="1"/>
    <col min="12293" max="12293" width="11.125" style="6" customWidth="1"/>
    <col min="12294" max="12295" width="9" style="6"/>
    <col min="12296" max="12296" width="38.125" style="6" customWidth="1"/>
    <col min="12297" max="12545" width="9" style="6"/>
    <col min="12546" max="12546" width="13" style="6" customWidth="1"/>
    <col min="12547" max="12547" width="13.25" style="6" customWidth="1"/>
    <col min="12548" max="12548" width="11" style="6" customWidth="1"/>
    <col min="12549" max="12549" width="11.125" style="6" customWidth="1"/>
    <col min="12550" max="12551" width="9" style="6"/>
    <col min="12552" max="12552" width="38.125" style="6" customWidth="1"/>
    <col min="12553" max="12801" width="9" style="6"/>
    <col min="12802" max="12802" width="13" style="6" customWidth="1"/>
    <col min="12803" max="12803" width="13.25" style="6" customWidth="1"/>
    <col min="12804" max="12804" width="11" style="6" customWidth="1"/>
    <col min="12805" max="12805" width="11.125" style="6" customWidth="1"/>
    <col min="12806" max="12807" width="9" style="6"/>
    <col min="12808" max="12808" width="38.125" style="6" customWidth="1"/>
    <col min="12809" max="13057" width="9" style="6"/>
    <col min="13058" max="13058" width="13" style="6" customWidth="1"/>
    <col min="13059" max="13059" width="13.25" style="6" customWidth="1"/>
    <col min="13060" max="13060" width="11" style="6" customWidth="1"/>
    <col min="13061" max="13061" width="11.125" style="6" customWidth="1"/>
    <col min="13062" max="13063" width="9" style="6"/>
    <col min="13064" max="13064" width="38.125" style="6" customWidth="1"/>
    <col min="13065" max="13313" width="9" style="6"/>
    <col min="13314" max="13314" width="13" style="6" customWidth="1"/>
    <col min="13315" max="13315" width="13.25" style="6" customWidth="1"/>
    <col min="13316" max="13316" width="11" style="6" customWidth="1"/>
    <col min="13317" max="13317" width="11.125" style="6" customWidth="1"/>
    <col min="13318" max="13319" width="9" style="6"/>
    <col min="13320" max="13320" width="38.125" style="6" customWidth="1"/>
    <col min="13321" max="13569" width="9" style="6"/>
    <col min="13570" max="13570" width="13" style="6" customWidth="1"/>
    <col min="13571" max="13571" width="13.25" style="6" customWidth="1"/>
    <col min="13572" max="13572" width="11" style="6" customWidth="1"/>
    <col min="13573" max="13573" width="11.125" style="6" customWidth="1"/>
    <col min="13574" max="13575" width="9" style="6"/>
    <col min="13576" max="13576" width="38.125" style="6" customWidth="1"/>
    <col min="13577" max="13825" width="9" style="6"/>
    <col min="13826" max="13826" width="13" style="6" customWidth="1"/>
    <col min="13827" max="13827" width="13.25" style="6" customWidth="1"/>
    <col min="13828" max="13828" width="11" style="6" customWidth="1"/>
    <col min="13829" max="13829" width="11.125" style="6" customWidth="1"/>
    <col min="13830" max="13831" width="9" style="6"/>
    <col min="13832" max="13832" width="38.125" style="6" customWidth="1"/>
    <col min="13833" max="14081" width="9" style="6"/>
    <col min="14082" max="14082" width="13" style="6" customWidth="1"/>
    <col min="14083" max="14083" width="13.25" style="6" customWidth="1"/>
    <col min="14084" max="14084" width="11" style="6" customWidth="1"/>
    <col min="14085" max="14085" width="11.125" style="6" customWidth="1"/>
    <col min="14086" max="14087" width="9" style="6"/>
    <col min="14088" max="14088" width="38.125" style="6" customWidth="1"/>
    <col min="14089" max="14337" width="9" style="6"/>
    <col min="14338" max="14338" width="13" style="6" customWidth="1"/>
    <col min="14339" max="14339" width="13.25" style="6" customWidth="1"/>
    <col min="14340" max="14340" width="11" style="6" customWidth="1"/>
    <col min="14341" max="14341" width="11.125" style="6" customWidth="1"/>
    <col min="14342" max="14343" width="9" style="6"/>
    <col min="14344" max="14344" width="38.125" style="6" customWidth="1"/>
    <col min="14345" max="14593" width="9" style="6"/>
    <col min="14594" max="14594" width="13" style="6" customWidth="1"/>
    <col min="14595" max="14595" width="13.25" style="6" customWidth="1"/>
    <col min="14596" max="14596" width="11" style="6" customWidth="1"/>
    <col min="14597" max="14597" width="11.125" style="6" customWidth="1"/>
    <col min="14598" max="14599" width="9" style="6"/>
    <col min="14600" max="14600" width="38.125" style="6" customWidth="1"/>
    <col min="14601" max="14849" width="9" style="6"/>
    <col min="14850" max="14850" width="13" style="6" customWidth="1"/>
    <col min="14851" max="14851" width="13.25" style="6" customWidth="1"/>
    <col min="14852" max="14852" width="11" style="6" customWidth="1"/>
    <col min="14853" max="14853" width="11.125" style="6" customWidth="1"/>
    <col min="14854" max="14855" width="9" style="6"/>
    <col min="14856" max="14856" width="38.125" style="6" customWidth="1"/>
    <col min="14857" max="15105" width="9" style="6"/>
    <col min="15106" max="15106" width="13" style="6" customWidth="1"/>
    <col min="15107" max="15107" width="13.25" style="6" customWidth="1"/>
    <col min="15108" max="15108" width="11" style="6" customWidth="1"/>
    <col min="15109" max="15109" width="11.125" style="6" customWidth="1"/>
    <col min="15110" max="15111" width="9" style="6"/>
    <col min="15112" max="15112" width="38.125" style="6" customWidth="1"/>
    <col min="15113" max="15361" width="9" style="6"/>
    <col min="15362" max="15362" width="13" style="6" customWidth="1"/>
    <col min="15363" max="15363" width="13.25" style="6" customWidth="1"/>
    <col min="15364" max="15364" width="11" style="6" customWidth="1"/>
    <col min="15365" max="15365" width="11.125" style="6" customWidth="1"/>
    <col min="15366" max="15367" width="9" style="6"/>
    <col min="15368" max="15368" width="38.125" style="6" customWidth="1"/>
    <col min="15369" max="15617" width="9" style="6"/>
    <col min="15618" max="15618" width="13" style="6" customWidth="1"/>
    <col min="15619" max="15619" width="13.25" style="6" customWidth="1"/>
    <col min="15620" max="15620" width="11" style="6" customWidth="1"/>
    <col min="15621" max="15621" width="11.125" style="6" customWidth="1"/>
    <col min="15622" max="15623" width="9" style="6"/>
    <col min="15624" max="15624" width="38.125" style="6" customWidth="1"/>
    <col min="15625" max="15873" width="9" style="6"/>
    <col min="15874" max="15874" width="13" style="6" customWidth="1"/>
    <col min="15875" max="15875" width="13.25" style="6" customWidth="1"/>
    <col min="15876" max="15876" width="11" style="6" customWidth="1"/>
    <col min="15877" max="15877" width="11.125" style="6" customWidth="1"/>
    <col min="15878" max="15879" width="9" style="6"/>
    <col min="15880" max="15880" width="38.125" style="6" customWidth="1"/>
    <col min="15881" max="16129" width="9" style="6"/>
    <col min="16130" max="16130" width="13" style="6" customWidth="1"/>
    <col min="16131" max="16131" width="13.25" style="6" customWidth="1"/>
    <col min="16132" max="16132" width="11" style="6" customWidth="1"/>
    <col min="16133" max="16133" width="11.125" style="6" customWidth="1"/>
    <col min="16134" max="16135" width="9" style="6"/>
    <col min="16136" max="16136" width="38.125" style="6" customWidth="1"/>
    <col min="16137" max="16384" width="9" style="6"/>
  </cols>
  <sheetData>
    <row r="1" spans="1:8" ht="36" customHeight="1" x14ac:dyDescent="0.15">
      <c r="A1" s="1" t="s">
        <v>0</v>
      </c>
      <c r="B1" s="2" t="s">
        <v>1</v>
      </c>
      <c r="C1" s="3" t="s">
        <v>2</v>
      </c>
      <c r="D1" s="4"/>
      <c r="E1" s="5" t="s">
        <v>3</v>
      </c>
      <c r="F1" s="5" t="s">
        <v>4</v>
      </c>
      <c r="G1" s="5" t="s">
        <v>5</v>
      </c>
      <c r="H1" s="5" t="s">
        <v>6</v>
      </c>
    </row>
    <row r="2" spans="1:8" ht="17.25" x14ac:dyDescent="0.15">
      <c r="A2" s="7" t="s">
        <v>7</v>
      </c>
      <c r="B2" s="8" t="s">
        <v>8</v>
      </c>
      <c r="C2" s="9">
        <v>6100</v>
      </c>
      <c r="D2" s="9"/>
      <c r="E2" s="10">
        <v>2400</v>
      </c>
      <c r="F2" s="11"/>
      <c r="G2" s="12">
        <f>IF(F2=0,0,C2+E2*(F2-1))</f>
        <v>0</v>
      </c>
      <c r="H2" s="13" t="s">
        <v>9</v>
      </c>
    </row>
    <row r="3" spans="1:8" ht="17.25" x14ac:dyDescent="0.15">
      <c r="A3" s="7"/>
      <c r="B3" s="8" t="s">
        <v>10</v>
      </c>
      <c r="C3" s="9">
        <v>3250</v>
      </c>
      <c r="D3" s="9"/>
      <c r="E3" s="10">
        <v>1260</v>
      </c>
      <c r="F3" s="11"/>
      <c r="G3" s="12">
        <f t="shared" ref="G3:G13" si="0">IF(F3=0,0,C3+E3*(F3-1))</f>
        <v>0</v>
      </c>
      <c r="H3" s="14"/>
    </row>
    <row r="4" spans="1:8" ht="17.25" x14ac:dyDescent="0.15">
      <c r="A4" s="7"/>
      <c r="B4" s="8" t="s">
        <v>11</v>
      </c>
      <c r="C4" s="9">
        <v>2400</v>
      </c>
      <c r="D4" s="9"/>
      <c r="E4" s="10">
        <v>700</v>
      </c>
      <c r="F4" s="11"/>
      <c r="G4" s="12">
        <f t="shared" si="0"/>
        <v>0</v>
      </c>
      <c r="H4" s="14"/>
    </row>
    <row r="5" spans="1:8" ht="17.25" x14ac:dyDescent="0.15">
      <c r="A5" s="7"/>
      <c r="B5" s="8" t="s">
        <v>12</v>
      </c>
      <c r="C5" s="9">
        <v>2400</v>
      </c>
      <c r="D5" s="9"/>
      <c r="E5" s="10">
        <v>700</v>
      </c>
      <c r="F5" s="11"/>
      <c r="G5" s="12">
        <f t="shared" si="0"/>
        <v>0</v>
      </c>
      <c r="H5" s="14"/>
    </row>
    <row r="6" spans="1:8" ht="17.25" x14ac:dyDescent="0.15">
      <c r="A6" s="7"/>
      <c r="B6" s="8" t="s">
        <v>13</v>
      </c>
      <c r="C6" s="9">
        <v>2400</v>
      </c>
      <c r="D6" s="9"/>
      <c r="E6" s="10">
        <v>700</v>
      </c>
      <c r="F6" s="11"/>
      <c r="G6" s="12">
        <f t="shared" si="0"/>
        <v>0</v>
      </c>
      <c r="H6" s="14"/>
    </row>
    <row r="7" spans="1:8" ht="17.25" x14ac:dyDescent="0.15">
      <c r="A7" s="7" t="s">
        <v>14</v>
      </c>
      <c r="B7" s="8" t="s">
        <v>15</v>
      </c>
      <c r="C7" s="9">
        <v>4600</v>
      </c>
      <c r="D7" s="9"/>
      <c r="E7" s="10">
        <v>1890</v>
      </c>
      <c r="F7" s="11"/>
      <c r="G7" s="12">
        <f t="shared" si="0"/>
        <v>0</v>
      </c>
      <c r="H7" s="14"/>
    </row>
    <row r="8" spans="1:8" ht="17.25" x14ac:dyDescent="0.15">
      <c r="A8" s="7"/>
      <c r="B8" s="8" t="s">
        <v>16</v>
      </c>
      <c r="C8" s="9">
        <v>4200</v>
      </c>
      <c r="D8" s="9"/>
      <c r="E8" s="10">
        <v>1890</v>
      </c>
      <c r="F8" s="11"/>
      <c r="G8" s="12">
        <f t="shared" si="0"/>
        <v>0</v>
      </c>
      <c r="H8" s="14"/>
    </row>
    <row r="9" spans="1:8" ht="17.25" x14ac:dyDescent="0.15">
      <c r="A9" s="7"/>
      <c r="B9" s="8" t="s">
        <v>17</v>
      </c>
      <c r="C9" s="9">
        <v>3050</v>
      </c>
      <c r="D9" s="9"/>
      <c r="E9" s="10">
        <v>1260</v>
      </c>
      <c r="F9" s="11"/>
      <c r="G9" s="12">
        <f t="shared" si="0"/>
        <v>0</v>
      </c>
      <c r="H9" s="14"/>
    </row>
    <row r="10" spans="1:8" ht="17.25" x14ac:dyDescent="0.15">
      <c r="A10" s="7"/>
      <c r="B10" s="8" t="s">
        <v>18</v>
      </c>
      <c r="C10" s="9">
        <v>3050</v>
      </c>
      <c r="D10" s="9"/>
      <c r="E10" s="10">
        <v>1260</v>
      </c>
      <c r="F10" s="11"/>
      <c r="G10" s="12">
        <f t="shared" si="0"/>
        <v>0</v>
      </c>
      <c r="H10" s="14"/>
    </row>
    <row r="11" spans="1:8" ht="17.25" x14ac:dyDescent="0.15">
      <c r="A11" s="7"/>
      <c r="B11" s="8" t="s">
        <v>19</v>
      </c>
      <c r="C11" s="9">
        <v>4200</v>
      </c>
      <c r="D11" s="9"/>
      <c r="E11" s="10">
        <v>1900</v>
      </c>
      <c r="F11" s="11"/>
      <c r="G11" s="12">
        <f t="shared" si="0"/>
        <v>0</v>
      </c>
      <c r="H11" s="14"/>
    </row>
    <row r="12" spans="1:8" ht="17.25" x14ac:dyDescent="0.15">
      <c r="A12" s="7"/>
      <c r="B12" s="8" t="s">
        <v>20</v>
      </c>
      <c r="C12" s="9">
        <v>7250</v>
      </c>
      <c r="D12" s="9"/>
      <c r="E12" s="10">
        <v>3050</v>
      </c>
      <c r="F12" s="11"/>
      <c r="G12" s="12">
        <f t="shared" si="0"/>
        <v>0</v>
      </c>
      <c r="H12" s="14"/>
    </row>
    <row r="13" spans="1:8" ht="17.25" x14ac:dyDescent="0.15">
      <c r="A13" s="7"/>
      <c r="B13" s="15" t="s">
        <v>21</v>
      </c>
      <c r="C13" s="9">
        <v>4400</v>
      </c>
      <c r="D13" s="9"/>
      <c r="E13" s="10">
        <v>1260</v>
      </c>
      <c r="F13" s="11"/>
      <c r="G13" s="12">
        <f t="shared" si="0"/>
        <v>0</v>
      </c>
      <c r="H13" s="16"/>
    </row>
    <row r="14" spans="1:8" ht="18" customHeight="1" x14ac:dyDescent="0.15">
      <c r="A14" s="17" t="s">
        <v>22</v>
      </c>
      <c r="B14" s="17"/>
      <c r="C14" s="17" t="s">
        <v>23</v>
      </c>
      <c r="D14" s="17" t="s">
        <v>24</v>
      </c>
      <c r="E14" s="17" t="s">
        <v>25</v>
      </c>
      <c r="F14" s="18" t="s">
        <v>23</v>
      </c>
      <c r="G14" s="18" t="s">
        <v>5</v>
      </c>
      <c r="H14" s="17" t="s">
        <v>6</v>
      </c>
    </row>
    <row r="15" spans="1:8" ht="18" customHeight="1" x14ac:dyDescent="0.15">
      <c r="A15" s="17"/>
      <c r="B15" s="17"/>
      <c r="C15" s="17"/>
      <c r="D15" s="17"/>
      <c r="E15" s="17"/>
      <c r="F15" s="18"/>
      <c r="G15" s="18"/>
      <c r="H15" s="17"/>
    </row>
    <row r="16" spans="1:8" ht="27.95" customHeight="1" x14ac:dyDescent="0.15">
      <c r="A16" s="7" t="s">
        <v>26</v>
      </c>
      <c r="B16" s="7"/>
      <c r="C16" s="19" t="s">
        <v>27</v>
      </c>
      <c r="D16" s="20">
        <v>2800</v>
      </c>
      <c r="E16" s="19" t="s">
        <v>28</v>
      </c>
      <c r="F16" s="21"/>
      <c r="G16" s="22">
        <f>IF(F16=0,0,IF(F16&lt;21,D16,IF(F16&lt;51,D17,IF(F16&lt;101,D18,"?"))))</f>
        <v>0</v>
      </c>
      <c r="H16" s="23" t="s">
        <v>29</v>
      </c>
    </row>
    <row r="17" spans="1:8" ht="27.95" customHeight="1" x14ac:dyDescent="0.15">
      <c r="A17" s="7"/>
      <c r="B17" s="7"/>
      <c r="C17" s="19" t="s">
        <v>30</v>
      </c>
      <c r="D17" s="20">
        <v>3800</v>
      </c>
      <c r="E17" s="19" t="s">
        <v>28</v>
      </c>
      <c r="F17" s="21"/>
      <c r="G17" s="22"/>
      <c r="H17" s="23"/>
    </row>
    <row r="18" spans="1:8" ht="27.95" customHeight="1" x14ac:dyDescent="0.15">
      <c r="A18" s="7"/>
      <c r="B18" s="7"/>
      <c r="C18" s="19" t="s">
        <v>31</v>
      </c>
      <c r="D18" s="20">
        <v>4800</v>
      </c>
      <c r="E18" s="19" t="s">
        <v>28</v>
      </c>
      <c r="F18" s="21"/>
      <c r="G18" s="22"/>
      <c r="H18" s="23"/>
    </row>
    <row r="19" spans="1:8" ht="27.95" customHeight="1" x14ac:dyDescent="0.15">
      <c r="A19" s="7" t="s">
        <v>32</v>
      </c>
      <c r="B19" s="7"/>
      <c r="C19" s="19" t="s">
        <v>33</v>
      </c>
      <c r="D19" s="19">
        <v>599</v>
      </c>
      <c r="E19" s="19">
        <v>599</v>
      </c>
      <c r="F19" s="24"/>
      <c r="G19" s="25">
        <f>IF(F19=0,0,IF(F19&lt;2,0,E19*(F19-1)))</f>
        <v>0</v>
      </c>
      <c r="H19" s="23"/>
    </row>
    <row r="20" spans="1:8" ht="27.95" customHeight="1" x14ac:dyDescent="0.15">
      <c r="A20" s="7" t="s">
        <v>34</v>
      </c>
      <c r="B20" s="7"/>
      <c r="C20" s="19" t="s">
        <v>33</v>
      </c>
      <c r="D20" s="19">
        <v>799</v>
      </c>
      <c r="E20" s="19">
        <v>799</v>
      </c>
      <c r="F20" s="24"/>
      <c r="G20" s="25">
        <f>IF(F20=0,0,E20*F20)</f>
        <v>0</v>
      </c>
      <c r="H20" s="23"/>
    </row>
    <row r="21" spans="1:8" ht="27.95" customHeight="1" x14ac:dyDescent="0.15">
      <c r="A21" s="7" t="s">
        <v>35</v>
      </c>
      <c r="B21" s="7"/>
      <c r="C21" s="19" t="s">
        <v>33</v>
      </c>
      <c r="D21" s="19">
        <v>399</v>
      </c>
      <c r="E21" s="19">
        <v>399</v>
      </c>
      <c r="F21" s="24"/>
      <c r="G21" s="25">
        <f>IF(F21&lt;4,0,E21*F21)</f>
        <v>0</v>
      </c>
      <c r="H21" s="23"/>
    </row>
    <row r="22" spans="1:8" ht="16.5" x14ac:dyDescent="0.35">
      <c r="A22" s="26" t="s">
        <v>36</v>
      </c>
      <c r="B22" s="27"/>
      <c r="C22" s="27"/>
      <c r="D22" s="28"/>
      <c r="E22" s="29" t="s">
        <v>37</v>
      </c>
      <c r="F22" s="30"/>
      <c r="G22" s="31">
        <f>SUM(G2:G13,G16:G21)</f>
        <v>0</v>
      </c>
    </row>
    <row r="23" spans="1:8" ht="16.5" x14ac:dyDescent="0.35">
      <c r="A23" s="32"/>
      <c r="B23" s="33"/>
      <c r="C23" s="33"/>
      <c r="D23" s="34"/>
      <c r="E23" s="29" t="s">
        <v>38</v>
      </c>
      <c r="F23" s="30"/>
      <c r="G23" s="35"/>
    </row>
    <row r="24" spans="1:8" ht="16.5" x14ac:dyDescent="0.35">
      <c r="A24" s="36"/>
      <c r="B24" s="37"/>
      <c r="C24" s="37"/>
      <c r="D24" s="38"/>
      <c r="E24" s="29" t="s">
        <v>39</v>
      </c>
      <c r="F24" s="30"/>
      <c r="G24" s="39">
        <f>G22*G23</f>
        <v>0</v>
      </c>
    </row>
    <row r="28" spans="1:8" ht="27" customHeight="1" x14ac:dyDescent="0.15">
      <c r="A28" s="17" t="s">
        <v>40</v>
      </c>
      <c r="B28" s="17" t="s">
        <v>41</v>
      </c>
      <c r="C28" s="17" t="s">
        <v>4</v>
      </c>
      <c r="D28" s="17" t="s">
        <v>42</v>
      </c>
      <c r="E28" s="17" t="s">
        <v>43</v>
      </c>
      <c r="F28" s="17" t="s">
        <v>44</v>
      </c>
      <c r="G28" s="17" t="s">
        <v>5</v>
      </c>
      <c r="H28" s="17" t="s">
        <v>6</v>
      </c>
    </row>
    <row r="29" spans="1:8" x14ac:dyDescent="0.15">
      <c r="A29" s="17"/>
      <c r="B29" s="17"/>
      <c r="C29" s="17"/>
      <c r="D29" s="17"/>
      <c r="E29" s="17"/>
      <c r="F29" s="17"/>
      <c r="G29" s="17"/>
      <c r="H29" s="17"/>
    </row>
    <row r="30" spans="1:8" ht="21.95" customHeight="1" x14ac:dyDescent="0.15">
      <c r="A30" s="7" t="s">
        <v>45</v>
      </c>
      <c r="B30" s="40" t="s">
        <v>46</v>
      </c>
      <c r="C30" s="7">
        <v>1</v>
      </c>
      <c r="D30" s="7">
        <v>7380</v>
      </c>
      <c r="E30" s="41">
        <v>3680</v>
      </c>
      <c r="F30" s="42"/>
      <c r="G30" s="43">
        <f>IF(F30=0,0,D30+E30*IF(F30&gt;1,F30-1,0))</f>
        <v>0</v>
      </c>
      <c r="H30" s="44" t="s">
        <v>47</v>
      </c>
    </row>
    <row r="31" spans="1:8" ht="21.95" customHeight="1" x14ac:dyDescent="0.15">
      <c r="A31" s="7"/>
      <c r="B31" s="40"/>
      <c r="C31" s="7"/>
      <c r="D31" s="7"/>
      <c r="E31" s="41"/>
      <c r="F31" s="45"/>
      <c r="G31" s="46"/>
      <c r="H31" s="47"/>
    </row>
    <row r="32" spans="1:8" ht="21.95" customHeight="1" x14ac:dyDescent="0.15">
      <c r="A32" s="7"/>
      <c r="B32" s="40"/>
      <c r="C32" s="7"/>
      <c r="D32" s="7"/>
      <c r="E32" s="41"/>
      <c r="F32" s="48"/>
      <c r="G32" s="49"/>
      <c r="H32" s="50"/>
    </row>
    <row r="33" spans="1:8" ht="21.95" customHeight="1" x14ac:dyDescent="0.15">
      <c r="A33" s="7" t="s">
        <v>48</v>
      </c>
      <c r="B33" s="40" t="s">
        <v>49</v>
      </c>
      <c r="C33" s="19">
        <v>1</v>
      </c>
      <c r="D33" s="51">
        <v>12500</v>
      </c>
      <c r="E33" s="41">
        <v>3000</v>
      </c>
      <c r="F33" s="42"/>
      <c r="G33" s="43">
        <f>IF(F33=0,0,IF(F33=1,D33,IF(F33&lt;4,D34,IF(F33&lt;6,D35,D35+E33*(F33-5)))))</f>
        <v>0</v>
      </c>
      <c r="H33" s="44" t="s">
        <v>50</v>
      </c>
    </row>
    <row r="34" spans="1:8" ht="21.95" customHeight="1" x14ac:dyDescent="0.15">
      <c r="A34" s="7"/>
      <c r="B34" s="40"/>
      <c r="C34" s="19">
        <v>3</v>
      </c>
      <c r="D34" s="51">
        <v>23900</v>
      </c>
      <c r="E34" s="41"/>
      <c r="F34" s="45"/>
      <c r="G34" s="46"/>
      <c r="H34" s="47"/>
    </row>
    <row r="35" spans="1:8" ht="21.95" customHeight="1" x14ac:dyDescent="0.15">
      <c r="A35" s="7"/>
      <c r="B35" s="40"/>
      <c r="C35" s="19">
        <v>5</v>
      </c>
      <c r="D35" s="51">
        <v>35000</v>
      </c>
      <c r="E35" s="41"/>
      <c r="F35" s="48"/>
      <c r="G35" s="49"/>
      <c r="H35" s="50"/>
    </row>
    <row r="36" spans="1:8" ht="21.95" customHeight="1" x14ac:dyDescent="0.15">
      <c r="A36" s="7" t="s">
        <v>51</v>
      </c>
      <c r="B36" s="40" t="s">
        <v>52</v>
      </c>
      <c r="C36" s="19">
        <v>1</v>
      </c>
      <c r="D36" s="20">
        <v>23000</v>
      </c>
      <c r="E36" s="41">
        <v>5000</v>
      </c>
      <c r="F36" s="42"/>
      <c r="G36" s="43">
        <f>IF(F36=0,0,IF(F36=1,D36,IF(F36&lt;4,D37,IF(F36&lt;6,D38,IF(F36&lt;11,D39,D39+E36*(F36-10))))))</f>
        <v>0</v>
      </c>
      <c r="H36" s="44" t="s">
        <v>53</v>
      </c>
    </row>
    <row r="37" spans="1:8" ht="21.95" customHeight="1" x14ac:dyDescent="0.15">
      <c r="A37" s="7"/>
      <c r="B37" s="40"/>
      <c r="C37" s="19">
        <v>3</v>
      </c>
      <c r="D37" s="20">
        <v>35500</v>
      </c>
      <c r="E37" s="41"/>
      <c r="F37" s="45"/>
      <c r="G37" s="46"/>
      <c r="H37" s="47"/>
    </row>
    <row r="38" spans="1:8" ht="21.95" customHeight="1" x14ac:dyDescent="0.15">
      <c r="A38" s="7"/>
      <c r="B38" s="40"/>
      <c r="C38" s="19">
        <v>5</v>
      </c>
      <c r="D38" s="20">
        <v>48000</v>
      </c>
      <c r="E38" s="41"/>
      <c r="F38" s="45"/>
      <c r="G38" s="46"/>
      <c r="H38" s="47"/>
    </row>
    <row r="39" spans="1:8" ht="21.95" customHeight="1" x14ac:dyDescent="0.15">
      <c r="A39" s="7"/>
      <c r="B39" s="40"/>
      <c r="C39" s="19">
        <v>10</v>
      </c>
      <c r="D39" s="20">
        <v>69000</v>
      </c>
      <c r="E39" s="41"/>
      <c r="F39" s="48"/>
      <c r="G39" s="49"/>
      <c r="H39" s="50"/>
    </row>
  </sheetData>
  <mergeCells count="62">
    <mergeCell ref="A36:A39"/>
    <mergeCell ref="B36:B39"/>
    <mergeCell ref="E36:E39"/>
    <mergeCell ref="F36:F39"/>
    <mergeCell ref="G36:G39"/>
    <mergeCell ref="H36:H39"/>
    <mergeCell ref="A33:A35"/>
    <mergeCell ref="B33:B35"/>
    <mergeCell ref="E33:E35"/>
    <mergeCell ref="F33:F35"/>
    <mergeCell ref="G33:G35"/>
    <mergeCell ref="H33:H35"/>
    <mergeCell ref="G28:G29"/>
    <mergeCell ref="H28:H29"/>
    <mergeCell ref="A30:A32"/>
    <mergeCell ref="B30:B32"/>
    <mergeCell ref="C30:C32"/>
    <mergeCell ref="D30:D32"/>
    <mergeCell ref="E30:E32"/>
    <mergeCell ref="F30:F32"/>
    <mergeCell ref="G30:G32"/>
    <mergeCell ref="H30:H32"/>
    <mergeCell ref="A22:D24"/>
    <mergeCell ref="E22:F22"/>
    <mergeCell ref="E23:F23"/>
    <mergeCell ref="E24:F24"/>
    <mergeCell ref="A28:A29"/>
    <mergeCell ref="B28:B29"/>
    <mergeCell ref="C28:C29"/>
    <mergeCell ref="D28:D29"/>
    <mergeCell ref="E28:E29"/>
    <mergeCell ref="F28:F29"/>
    <mergeCell ref="H14:H15"/>
    <mergeCell ref="A16:B18"/>
    <mergeCell ref="F16:F18"/>
    <mergeCell ref="G16:G18"/>
    <mergeCell ref="H16:H21"/>
    <mergeCell ref="A19:B19"/>
    <mergeCell ref="A20:B20"/>
    <mergeCell ref="A21:B21"/>
    <mergeCell ref="A14:B15"/>
    <mergeCell ref="C14:C15"/>
    <mergeCell ref="D14:D15"/>
    <mergeCell ref="E14:E15"/>
    <mergeCell ref="F14:F15"/>
    <mergeCell ref="G14:G15"/>
    <mergeCell ref="C8:D8"/>
    <mergeCell ref="C9:D9"/>
    <mergeCell ref="C10:D10"/>
    <mergeCell ref="C11:D11"/>
    <mergeCell ref="C12:D12"/>
    <mergeCell ref="C13:D13"/>
    <mergeCell ref="C1:D1"/>
    <mergeCell ref="A2:A6"/>
    <mergeCell ref="C2:D2"/>
    <mergeCell ref="H2:H13"/>
    <mergeCell ref="C3:D3"/>
    <mergeCell ref="C4:D4"/>
    <mergeCell ref="C5:D5"/>
    <mergeCell ref="C6:D6"/>
    <mergeCell ref="A7:A13"/>
    <mergeCell ref="C7:D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专业版15.1最新报价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xiawc</dc:creator>
  <cp:lastModifiedBy>xiawc</cp:lastModifiedBy>
  <dcterms:created xsi:type="dcterms:W3CDTF">2018-06-04T03:57:12Z</dcterms:created>
  <dcterms:modified xsi:type="dcterms:W3CDTF">2018-06-04T03:57:55Z</dcterms:modified>
</cp:coreProperties>
</file>